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H57" i="1"/>
  <c r="H18" i="1"/>
  <c r="H41" i="1"/>
  <c r="H17" i="1"/>
  <c r="H53" i="1" l="1"/>
  <c r="H29" i="1" l="1"/>
  <c r="C64" i="1" l="1"/>
  <c r="H15" i="1" l="1"/>
  <c r="H33" i="1" l="1"/>
  <c r="H31" i="1"/>
  <c r="H36" i="1"/>
  <c r="H32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<sst xmlns="http://schemas.openxmlformats.org/spreadsheetml/2006/main" count="63" uniqueCount="39">
  <si>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</si>
  <si>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</si>
  <si>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</si>
  <si>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</si>
  <si>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</si>
  <si>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</si>
  <si>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</si>
  <si>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</si>
  <si>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</si>
  <si>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</si>
  <si>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</si>
  <si>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</si>
  <si>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</si>
  <si>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</si>
  <si>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</si>
  <si>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</si>
  <si>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</si>
  <si>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</si>
  <si>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</si>
  <si>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</si>
  <si>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</si>
  <si>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</si>
  <si>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</si>
  <si>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</si>
  <si>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</si>
  <si>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</si>
  <si>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</si>
  <si>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</si>
  <si>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</si>
  <si>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</si>
  <si>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UKUPNO MATERIJALNI TROŠKOVI</t>
  </si>
  <si>
    <t>Dana:06.08.2021.</t>
  </si>
  <si>
    <t>Primljena i neutrošena participacija od 06.08.2021.</t>
  </si>
  <si>
    <t>Dana 06.08.2021.godine Dom zdravlja Požarevac je izvršio plaćanje prema dobavljačima:</t>
  </si>
  <si>
    <t>Neo yu-dent</t>
  </si>
  <si>
    <t>OT_0479/21</t>
  </si>
  <si>
    <t>UKUPNO MATERIJALNI TROŠKOVI-ZUBNO</t>
  </si>
  <si>
    <t>LAKI Servis Bele tehnike</t>
  </si>
  <si>
    <t>021/21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</si>
</sst>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Fill="1" applyBorder="1"/>
    <xf numFmtId="49" fontId="10" fillId="0" borderId="1" xfId="1" applyNumberFormat="1" applyFont="1" applyBorder="1"/>
    <xf numFmtId="4" fontId="9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52" zoomScaleNormal="100" workbookViewId="0">
      <selection activeCell="D68" sqref="D6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10"/>
      <c r="J7" s="10"/>
    </row>
    <row r="8" spans="2:15" x14ac:dyDescent="0.25">
      <c r="B8" s="40" t="s">
        <v>31</v>
      </c>
      <c r="C8" s="40"/>
      <c r="D8" s="40"/>
      <c r="E8" s="40"/>
      <c r="F8" s="40"/>
      <c r="G8" s="40"/>
      <c r="H8" s="40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5" t="s">
        <v>4</v>
      </c>
      <c r="C11" s="46"/>
      <c r="D11" s="46"/>
      <c r="E11" s="46"/>
      <c r="F11" s="47"/>
      <c r="G11" s="1" t="s">
        <v>5</v>
      </c>
      <c r="H11" s="1" t="s">
        <v>6</v>
      </c>
      <c r="I11" s="10"/>
      <c r="J11" s="10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8">
        <v>44414</v>
      </c>
      <c r="H12" s="14">
        <v>1318488.57</v>
      </c>
      <c r="I12" s="10"/>
      <c r="J12" s="10"/>
      <c r="K12" s="8"/>
      <c r="L12" s="8"/>
      <c r="M12" s="8"/>
      <c r="N12" s="8"/>
      <c r="O12" s="8"/>
    </row>
    <row r="13" spans="2:15" x14ac:dyDescent="0.25">
      <c r="B13" s="42" t="s">
        <v>8</v>
      </c>
      <c r="C13" s="42"/>
      <c r="D13" s="42"/>
      <c r="E13" s="42"/>
      <c r="F13" s="42"/>
      <c r="G13" s="19">
        <v>44414</v>
      </c>
      <c r="H13" s="2">
        <f>H14+H30-H37-H51</f>
        <v>1247168.4999999979</v>
      </c>
      <c r="I13" s="10"/>
      <c r="J13" s="10"/>
      <c r="K13" s="8"/>
      <c r="L13" s="8"/>
      <c r="M13" s="8"/>
      <c r="N13" s="8"/>
      <c r="O13" s="8"/>
    </row>
    <row r="14" spans="2:15" x14ac:dyDescent="0.25">
      <c r="B14" s="44" t="s">
        <v>9</v>
      </c>
      <c r="C14" s="44"/>
      <c r="D14" s="44"/>
      <c r="E14" s="44"/>
      <c r="F14" s="44"/>
      <c r="G14" s="20">
        <v>44414</v>
      </c>
      <c r="H14" s="3">
        <f>H15+H16+H17+H18+H19+H20+H21+H22+H23+H24+H25+H26+H27+H29+H28</f>
        <v>2246866.5199999977</v>
      </c>
      <c r="I14" s="10"/>
      <c r="J14" s="10"/>
      <c r="K14" s="8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f>28244971.61+2194877.82-30261470.43+5315.57-178379+22567746.93-22567746.93+1850.83+28051026.54+2005143.3-30056169.84+4943.02</f>
        <v>12109.41999999851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2" x14ac:dyDescent="0.25">
      <c r="B17" s="32" t="s">
        <v>12</v>
      </c>
      <c r="C17" s="33"/>
      <c r="D17" s="33"/>
      <c r="E17" s="33"/>
      <c r="F17" s="34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32" t="s">
        <v>13</v>
      </c>
      <c r="C18" s="33"/>
      <c r="D18" s="33"/>
      <c r="E18" s="33"/>
      <c r="F18" s="34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</f>
        <v>1197588.5699999994</v>
      </c>
      <c r="I18" s="10"/>
      <c r="J18" s="10"/>
      <c r="K18" s="7"/>
      <c r="L18" s="7"/>
    </row>
    <row r="19" spans="2:12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2" x14ac:dyDescent="0.25">
      <c r="B20" s="32" t="s">
        <v>15</v>
      </c>
      <c r="C20" s="33"/>
      <c r="D20" s="33"/>
      <c r="E20" s="33"/>
      <c r="F20" s="34"/>
      <c r="G20" s="21"/>
      <c r="H20" s="25">
        <v>0</v>
      </c>
      <c r="I20" s="10"/>
      <c r="J20" s="10"/>
    </row>
    <row r="21" spans="2:12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2" x14ac:dyDescent="0.25">
      <c r="B22" s="32" t="s">
        <v>17</v>
      </c>
      <c r="C22" s="33"/>
      <c r="D22" s="33"/>
      <c r="E22" s="33"/>
      <c r="F22" s="34"/>
      <c r="G22" s="21"/>
      <c r="H22" s="25">
        <v>0</v>
      </c>
      <c r="I22" s="10"/>
      <c r="J22" s="10"/>
    </row>
    <row r="23" spans="2:12" x14ac:dyDescent="0.25">
      <c r="B23" s="32" t="s">
        <v>18</v>
      </c>
      <c r="C23" s="33"/>
      <c r="D23" s="33"/>
      <c r="E23" s="33"/>
      <c r="F23" s="34"/>
      <c r="G23" s="21"/>
      <c r="H23" s="9">
        <v>946154.19</v>
      </c>
      <c r="I23" s="10"/>
      <c r="J23" s="10"/>
    </row>
    <row r="24" spans="2:12" x14ac:dyDescent="0.25">
      <c r="B24" s="32" t="s">
        <v>19</v>
      </c>
      <c r="C24" s="33"/>
      <c r="D24" s="33"/>
      <c r="E24" s="33"/>
      <c r="F24" s="34"/>
      <c r="G24" s="21"/>
      <c r="H24" s="9">
        <v>0</v>
      </c>
      <c r="I24" s="10"/>
      <c r="J24" s="10"/>
      <c r="K24" s="10"/>
      <c r="L24" s="7"/>
    </row>
    <row r="25" spans="2:12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2" x14ac:dyDescent="0.25">
      <c r="B26" s="32" t="s">
        <v>21</v>
      </c>
      <c r="C26" s="33"/>
      <c r="D26" s="33"/>
      <c r="E26" s="33"/>
      <c r="F26" s="34"/>
      <c r="G26" s="21"/>
      <c r="H26" s="9">
        <v>0</v>
      </c>
      <c r="I26" s="10"/>
      <c r="J26" s="10"/>
      <c r="K26" s="7"/>
    </row>
    <row r="27" spans="2:12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2" x14ac:dyDescent="0.25">
      <c r="B28" s="32" t="s">
        <v>29</v>
      </c>
      <c r="C28" s="33"/>
      <c r="D28" s="33"/>
      <c r="E28" s="33"/>
      <c r="F28" s="34"/>
      <c r="G28" s="21"/>
      <c r="H28" s="9">
        <v>0</v>
      </c>
      <c r="I28" s="10"/>
      <c r="J28" s="10"/>
      <c r="K28" s="7"/>
      <c r="L28" s="7"/>
    </row>
    <row r="29" spans="2:12" x14ac:dyDescent="0.25">
      <c r="B29" s="32" t="s">
        <v>32</v>
      </c>
      <c r="C29" s="33"/>
      <c r="D29" s="33"/>
      <c r="E29" s="33"/>
      <c r="F29" s="34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</f>
        <v>91014.339999999982</v>
      </c>
      <c r="I29" s="10"/>
      <c r="J29" s="10"/>
      <c r="K29" s="7"/>
      <c r="L29" s="7"/>
    </row>
    <row r="30" spans="2:12" x14ac:dyDescent="0.25">
      <c r="B30" s="35" t="s">
        <v>23</v>
      </c>
      <c r="C30" s="36"/>
      <c r="D30" s="36"/>
      <c r="E30" s="36"/>
      <c r="F30" s="37"/>
      <c r="G30" s="20">
        <v>44414</v>
      </c>
      <c r="H30" s="3">
        <f>H31+H32+H33+H34+H35+H36</f>
        <v>277033.59999999992</v>
      </c>
      <c r="I30" s="10"/>
      <c r="J30" s="10"/>
      <c r="K30" s="7"/>
    </row>
    <row r="31" spans="2:12" x14ac:dyDescent="0.25">
      <c r="B31" s="32" t="s">
        <v>10</v>
      </c>
      <c r="C31" s="33"/>
      <c r="D31" s="33"/>
      <c r="E31" s="33"/>
      <c r="F31" s="34"/>
      <c r="G31" s="22"/>
      <c r="H31" s="11">
        <f>2821228.86-2821228.86+2863082.67-2863082.67</f>
        <v>0</v>
      </c>
      <c r="I31" s="10"/>
      <c r="J31" s="10"/>
      <c r="K31" s="7"/>
    </row>
    <row r="32" spans="2:12" x14ac:dyDescent="0.25">
      <c r="B32" s="32" t="s">
        <v>13</v>
      </c>
      <c r="C32" s="33"/>
      <c r="D32" s="33"/>
      <c r="E32" s="33"/>
      <c r="F32" s="34"/>
      <c r="G32" s="22"/>
      <c r="H32" s="9">
        <f>135083.33+135083.33-149724.79+135083.33-147556.67-6551.11+135083.33-151828.88+135083.33-153721.06+135083.33-124721.67+135083.33-129424.35+14773.33+135083.33</f>
        <v>231911.43999999989</v>
      </c>
      <c r="I32" s="15"/>
      <c r="J32" s="10"/>
      <c r="K32" s="7"/>
    </row>
    <row r="33" spans="2:13" x14ac:dyDescent="0.25">
      <c r="B33" s="32" t="s">
        <v>19</v>
      </c>
      <c r="C33" s="33"/>
      <c r="D33" s="33"/>
      <c r="E33" s="33"/>
      <c r="F33" s="34"/>
      <c r="G33" s="22"/>
      <c r="H33" s="9">
        <f>40250+40250-80500+40250-40250+40250</f>
        <v>40250</v>
      </c>
      <c r="I33" s="10"/>
      <c r="J33" s="10"/>
      <c r="K33" s="7"/>
      <c r="L33" s="7"/>
      <c r="M33" s="7"/>
    </row>
    <row r="34" spans="2:13" x14ac:dyDescent="0.25">
      <c r="B34" s="32" t="s">
        <v>21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3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3" x14ac:dyDescent="0.25">
      <c r="B36" s="32" t="s">
        <v>32</v>
      </c>
      <c r="C36" s="33"/>
      <c r="D36" s="33"/>
      <c r="E36" s="33"/>
      <c r="F36" s="34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+4553</f>
        <v>4872.1600000000071</v>
      </c>
      <c r="I36" s="10"/>
      <c r="J36" s="10"/>
    </row>
    <row r="37" spans="2:13" x14ac:dyDescent="0.25">
      <c r="B37" s="51" t="s">
        <v>24</v>
      </c>
      <c r="C37" s="52"/>
      <c r="D37" s="52"/>
      <c r="E37" s="52"/>
      <c r="F37" s="53"/>
      <c r="G37" s="23">
        <v>44414</v>
      </c>
      <c r="H37" s="4">
        <f>SUM(H38:H50)</f>
        <v>1110493.68</v>
      </c>
      <c r="I37" s="10"/>
      <c r="J37" s="10"/>
    </row>
    <row r="38" spans="2:13" x14ac:dyDescent="0.25">
      <c r="B38" s="32" t="s">
        <v>10</v>
      </c>
      <c r="C38" s="33"/>
      <c r="D38" s="33"/>
      <c r="E38" s="33"/>
      <c r="F38" s="34"/>
      <c r="G38" s="21"/>
      <c r="H38" s="11">
        <v>4943.0200000000004</v>
      </c>
      <c r="I38" s="10"/>
      <c r="J38" s="10"/>
    </row>
    <row r="39" spans="2:13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3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3" x14ac:dyDescent="0.25">
      <c r="B41" s="32" t="s">
        <v>13</v>
      </c>
      <c r="C41" s="33"/>
      <c r="D41" s="33"/>
      <c r="E41" s="33"/>
      <c r="F41" s="34"/>
      <c r="G41" s="21"/>
      <c r="H41" s="11">
        <f>632951.57+455114.04+1136.36+12748.69</f>
        <v>1101950.6599999999</v>
      </c>
      <c r="I41" s="10"/>
      <c r="J41" s="10"/>
      <c r="L41" s="7"/>
    </row>
    <row r="42" spans="2:13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3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3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3" x14ac:dyDescent="0.25">
      <c r="B45" s="32" t="s">
        <v>17</v>
      </c>
      <c r="C45" s="33"/>
      <c r="D45" s="33"/>
      <c r="E45" s="33"/>
      <c r="F45" s="34"/>
      <c r="G45" s="21"/>
      <c r="H45" s="9">
        <v>0</v>
      </c>
      <c r="I45" s="10"/>
      <c r="J45" s="10"/>
    </row>
    <row r="46" spans="2:13" x14ac:dyDescent="0.25">
      <c r="B46" s="32" t="s">
        <v>18</v>
      </c>
      <c r="C46" s="33"/>
      <c r="D46" s="33"/>
      <c r="E46" s="33"/>
      <c r="F46" s="34"/>
      <c r="G46" s="21"/>
      <c r="H46" s="9">
        <v>0</v>
      </c>
      <c r="I46" s="10"/>
      <c r="J46" s="10"/>
    </row>
    <row r="47" spans="2:13" x14ac:dyDescent="0.25">
      <c r="B47" s="32" t="s">
        <v>19</v>
      </c>
      <c r="C47" s="33"/>
      <c r="D47" s="33"/>
      <c r="E47" s="33"/>
      <c r="F47" s="34"/>
      <c r="G47" s="21"/>
      <c r="H47" s="9">
        <v>3600</v>
      </c>
      <c r="I47" s="10"/>
      <c r="J47" s="10"/>
    </row>
    <row r="48" spans="2:13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32" t="s">
        <v>29</v>
      </c>
      <c r="C50" s="33"/>
      <c r="D50" s="33"/>
      <c r="E50" s="33"/>
      <c r="F50" s="34"/>
      <c r="G50" s="21"/>
      <c r="H50" s="9">
        <v>0</v>
      </c>
      <c r="I50" s="10"/>
      <c r="J50" s="10"/>
      <c r="K50" s="7"/>
    </row>
    <row r="51" spans="2:12" x14ac:dyDescent="0.25">
      <c r="B51" s="51" t="s">
        <v>25</v>
      </c>
      <c r="C51" s="52"/>
      <c r="D51" s="52"/>
      <c r="E51" s="52"/>
      <c r="F51" s="53"/>
      <c r="G51" s="23">
        <v>44414</v>
      </c>
      <c r="H51" s="4">
        <f>SUM(H52:H56)</f>
        <v>166237.94</v>
      </c>
      <c r="I51" s="10"/>
      <c r="J51" s="10"/>
    </row>
    <row r="52" spans="2:12" x14ac:dyDescent="0.25">
      <c r="B52" s="32" t="s">
        <v>10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13</v>
      </c>
      <c r="C53" s="33"/>
      <c r="D53" s="33"/>
      <c r="E53" s="33"/>
      <c r="F53" s="34"/>
      <c r="G53" s="22"/>
      <c r="H53" s="11">
        <f>71229.41+49886.37</f>
        <v>121115.78</v>
      </c>
      <c r="I53" s="10"/>
      <c r="J53" s="10"/>
    </row>
    <row r="54" spans="2:12" x14ac:dyDescent="0.25">
      <c r="B54" s="32" t="s">
        <v>19</v>
      </c>
      <c r="C54" s="33"/>
      <c r="D54" s="33"/>
      <c r="E54" s="33"/>
      <c r="F54" s="34"/>
      <c r="G54" s="22"/>
      <c r="H54" s="9">
        <v>45122.16</v>
      </c>
      <c r="I54" s="10"/>
      <c r="J54" s="10"/>
    </row>
    <row r="55" spans="2:12" x14ac:dyDescent="0.25">
      <c r="B55" s="32" t="s">
        <v>21</v>
      </c>
      <c r="C55" s="33"/>
      <c r="D55" s="33"/>
      <c r="E55" s="33"/>
      <c r="F55" s="34"/>
      <c r="G55" s="22"/>
      <c r="H55" s="2">
        <v>0</v>
      </c>
      <c r="I55" s="10"/>
      <c r="J55" s="10"/>
      <c r="K55" s="7"/>
    </row>
    <row r="56" spans="2:12" x14ac:dyDescent="0.25">
      <c r="B56" s="32" t="s">
        <v>22</v>
      </c>
      <c r="C56" s="33"/>
      <c r="D56" s="33"/>
      <c r="E56" s="33"/>
      <c r="F56" s="34"/>
      <c r="G56" s="22"/>
      <c r="H56" s="9">
        <v>0</v>
      </c>
      <c r="I56" s="10"/>
      <c r="J56" s="10"/>
    </row>
    <row r="57" spans="2:12" x14ac:dyDescent="0.25">
      <c r="B57" s="54" t="s">
        <v>26</v>
      </c>
      <c r="C57" s="55"/>
      <c r="D57" s="55"/>
      <c r="E57" s="55"/>
      <c r="F57" s="56"/>
      <c r="G57" s="24">
        <v>44414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</f>
        <v>71320.069999998974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/>
      <c r="I58" s="10"/>
      <c r="J58" s="10"/>
    </row>
    <row r="59" spans="2:12" x14ac:dyDescent="0.25">
      <c r="B59" s="48" t="s">
        <v>28</v>
      </c>
      <c r="C59" s="49"/>
      <c r="D59" s="49"/>
      <c r="E59" s="49"/>
      <c r="F59" s="50"/>
      <c r="G59" s="22"/>
      <c r="H59" s="6">
        <f>H14+H30-H37-H51+H57-H58</f>
        <v>1318488.5699999968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 t="s">
        <v>34</v>
      </c>
      <c r="C63" s="27">
        <v>45122.16</v>
      </c>
      <c r="D63" s="28" t="s">
        <v>35</v>
      </c>
    </row>
    <row r="64" spans="2:12" x14ac:dyDescent="0.25">
      <c r="B64" s="31" t="s">
        <v>36</v>
      </c>
      <c r="C64" s="29">
        <f>SUM(C63:C63)</f>
        <v>45122.16</v>
      </c>
      <c r="D64" s="30"/>
    </row>
    <row r="65" spans="2:4" x14ac:dyDescent="0.25">
      <c r="B65" s="1" t="s">
        <v>37</v>
      </c>
      <c r="C65" s="2">
        <v>3600</v>
      </c>
      <c r="D65" s="1" t="s">
        <v>38</v>
      </c>
    </row>
    <row r="66" spans="2:4" x14ac:dyDescent="0.25">
      <c r="B66" s="57" t="s">
        <v>30</v>
      </c>
      <c r="C66" s="6">
        <f>SUM(C65)</f>
        <v>3600</v>
      </c>
      <c r="D66" s="1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2021-08-09T10:24:26Z</dcterms:modified>
  <cp:category/>
  <cp:contentStatus/>
</cp:coreProperties>
</file>